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0" yWindow="720" windowWidth="19860" windowHeight="15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<sst xmlns="http://schemas.openxmlformats.org/spreadsheetml/2006/main" count="27" uniqueCount="19">
  <si>
    <t>electron</t>
  </si>
  <si>
    <t>muon</t>
  </si>
  <si>
    <t>pion</t>
  </si>
  <si>
    <t>proton</t>
  </si>
  <si>
    <t>Nitrogen</t>
  </si>
  <si>
    <t>gas</t>
  </si>
  <si>
    <t>refractive index</t>
  </si>
  <si>
    <t>Air</t>
  </si>
  <si>
    <t>Argon</t>
  </si>
  <si>
    <t>refraction index - 1:</t>
  </si>
  <si>
    <t>C4F8O</t>
  </si>
  <si>
    <t>Benzene</t>
  </si>
  <si>
    <t>Pressure Threshold (in psia, max 22)</t>
  </si>
  <si>
    <t>P (GeV)</t>
  </si>
  <si>
    <t>CO2</t>
  </si>
  <si>
    <t>P (GeV)</t>
  </si>
  <si>
    <t>mass-&gt;</t>
  </si>
  <si>
    <t xml:space="preserve">Threshold Refraction Index - 1 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</si>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</sst>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E+00;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32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b/>
      <u val="single"/>
      <sz val="14"/>
      <color indexed="8"/>
      <name val="Arial"/>
      <family val="0"/>
    </font>
    <font>
      <b/>
      <u val="single"/>
      <sz val="14"/>
      <name val="Arial"/>
      <family val="0"/>
    </font>
    <font>
      <sz val="10"/>
      <color indexed="11"/>
      <name val="Arial"/>
      <family val="0"/>
    </font>
    <font>
      <sz val="14"/>
      <name val="Arial"/>
      <family val="0"/>
    </font>
    <font>
      <sz val="14"/>
      <color indexed="8"/>
      <name val="Arial"/>
      <family val="0"/>
    </font>
    <font>
      <u val="single"/>
      <sz val="14"/>
      <color indexed="8"/>
      <name val="Arial"/>
      <family val="2"/>
    </font>
    <font>
      <b/>
      <sz val="14"/>
      <color indexed="6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177" fontId="29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1" fillId="0" borderId="0" xfId="0" applyFont="1" applyAlignment="1">
      <alignment/>
    </xf>
    <xf numFmtId="11" fontId="31" fillId="0" borderId="0" xfId="0" applyNumberFormat="1" applyFont="1" applyAlignment="1">
      <alignment/>
    </xf>
    <xf numFmtId="177" fontId="31" fillId="0" borderId="0" xfId="0" applyNumberFormat="1" applyFont="1" applyAlignment="1">
      <alignment/>
    </xf>
    <xf numFmtId="1" fontId="31" fillId="0" borderId="0" xfId="0" applyNumberFormat="1" applyFont="1" applyAlignment="1">
      <alignment/>
    </xf>
    <xf numFmtId="174" fontId="31" fillId="0" borderId="0" xfId="0" applyNumberFormat="1" applyFont="1" applyAlignment="1">
      <alignment/>
    </xf>
    <xf numFmtId="0" fontId="31" fillId="0" borderId="0" xfId="0" applyFont="1" applyFill="1" applyAlignment="1">
      <alignment/>
    </xf>
    <xf numFmtId="11" fontId="31" fillId="0" borderId="0" xfId="0" applyNumberFormat="1" applyFont="1" applyFill="1" applyAlignment="1">
      <alignment/>
    </xf>
    <xf numFmtId="177" fontId="31" fillId="0" borderId="0" xfId="0" applyNumberFormat="1" applyFont="1" applyFill="1" applyAlignment="1">
      <alignment/>
    </xf>
    <xf numFmtId="1" fontId="31" fillId="0" borderId="0" xfId="0" applyNumberFormat="1" applyFont="1" applyFill="1" applyAlignment="1">
      <alignment/>
    </xf>
    <xf numFmtId="174" fontId="3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40"/>
  <sheetViews>
    <sheetView tabSelected="1" zoomScalePageLayoutView="0" workbookViewId="0" topLeftCell="A1">
      <selection activeCell="C5" sqref="C5:F5"/>
    </sheetView>
  </sheetViews>
  <sheetFormatPr defaultColWidth="8.8515625" defaultRowHeight="12.75"/>
  <cols>
    <col min="1" max="1" width="8.8515625" style="0" customWidth="1"/>
    <col min="2" max="2" width="9.421875" style="0" customWidth="1"/>
    <col min="3" max="3" width="12.00390625" style="0" customWidth="1"/>
    <col min="4" max="4" width="11.28125" style="0" customWidth="1"/>
    <col min="5" max="5" width="11.140625" style="0" customWidth="1"/>
    <col min="6" max="6" width="12.00390625" style="0" customWidth="1"/>
    <col min="7" max="7" width="4.421875" style="0" customWidth="1"/>
    <col min="8" max="8" width="9.7109375" style="0" customWidth="1"/>
    <col min="9" max="9" width="11.140625" style="0" customWidth="1"/>
    <col min="10" max="10" width="9.421875" style="0" customWidth="1"/>
    <col min="11" max="11" width="11.8515625" style="0" customWidth="1"/>
    <col min="12" max="12" width="12.28125" style="0" customWidth="1"/>
    <col min="13" max="13" width="3.421875" style="0" customWidth="1"/>
    <col min="14" max="14" width="11.421875" style="0" customWidth="1"/>
    <col min="15" max="15" width="13.421875" style="0" bestFit="1" customWidth="1"/>
  </cols>
  <sheetData>
    <row r="2" spans="2:15" ht="16.5">
      <c r="B2" s="12"/>
      <c r="C2" s="12" t="s">
        <v>0</v>
      </c>
      <c r="D2" s="12" t="s">
        <v>1</v>
      </c>
      <c r="E2" s="12" t="s">
        <v>2</v>
      </c>
      <c r="F2" s="12" t="s">
        <v>3</v>
      </c>
      <c r="G2" s="12"/>
      <c r="H2" s="12"/>
      <c r="I2" s="12"/>
      <c r="J2" s="12"/>
      <c r="K2" s="12"/>
      <c r="L2" s="11"/>
      <c r="M2" s="11"/>
      <c r="N2" s="13" t="s">
        <v>5</v>
      </c>
      <c r="O2" s="14" t="s">
        <v>6</v>
      </c>
    </row>
    <row r="3" spans="2:15" ht="16.5">
      <c r="B3" s="12" t="s">
        <v>16</v>
      </c>
      <c r="C3" s="12">
        <v>0.000511</v>
      </c>
      <c r="D3" s="12">
        <v>0.1057</v>
      </c>
      <c r="E3" s="12">
        <v>0.1396</v>
      </c>
      <c r="F3" s="12">
        <v>0.938</v>
      </c>
      <c r="G3" s="12"/>
      <c r="H3" s="12"/>
      <c r="I3" s="17" t="s">
        <v>9</v>
      </c>
      <c r="J3" s="17"/>
      <c r="K3" s="15">
        <v>0.000298</v>
      </c>
      <c r="L3" s="11"/>
      <c r="M3" s="11"/>
      <c r="N3" s="12" t="s">
        <v>4</v>
      </c>
      <c r="O3" s="12">
        <v>1.000298</v>
      </c>
    </row>
    <row r="4" spans="9:15" ht="16.5">
      <c r="I4" s="2"/>
      <c r="J4" s="2"/>
      <c r="N4" s="12" t="s">
        <v>7</v>
      </c>
      <c r="O4" s="12">
        <v>1.000292</v>
      </c>
    </row>
    <row r="5" spans="3:15" s="4" customFormat="1" ht="16.5">
      <c r="C5" s="16" t="s">
        <v>17</v>
      </c>
      <c r="D5" s="16"/>
      <c r="E5" s="16"/>
      <c r="F5" s="16"/>
      <c r="G5" s="3"/>
      <c r="I5" s="16" t="s">
        <v>12</v>
      </c>
      <c r="J5" s="16"/>
      <c r="K5" s="16"/>
      <c r="L5" s="16"/>
      <c r="N5" s="12" t="s">
        <v>8</v>
      </c>
      <c r="O5" s="12">
        <v>1.000281</v>
      </c>
    </row>
    <row r="6" spans="3:15" s="4" customFormat="1" ht="16.5">
      <c r="C6" s="3"/>
      <c r="D6" s="3"/>
      <c r="E6" s="3"/>
      <c r="F6" s="3"/>
      <c r="G6" s="3"/>
      <c r="I6" s="3"/>
      <c r="J6" s="3"/>
      <c r="K6" s="3"/>
      <c r="L6" s="3"/>
      <c r="N6" s="12" t="s">
        <v>14</v>
      </c>
      <c r="O6" s="12">
        <v>1.000449</v>
      </c>
    </row>
    <row r="7" spans="2:15" s="4" customFormat="1" ht="16.5">
      <c r="B7" s="7" t="s">
        <v>15</v>
      </c>
      <c r="C7" s="8" t="s">
        <v>0</v>
      </c>
      <c r="D7" s="8" t="s">
        <v>1</v>
      </c>
      <c r="E7" s="8" t="s">
        <v>2</v>
      </c>
      <c r="F7" s="8" t="s">
        <v>3</v>
      </c>
      <c r="G7" s="8"/>
      <c r="H7" s="7" t="s">
        <v>13</v>
      </c>
      <c r="I7" s="8" t="s">
        <v>0</v>
      </c>
      <c r="J7" s="8" t="s">
        <v>1</v>
      </c>
      <c r="K7" s="8" t="s">
        <v>2</v>
      </c>
      <c r="L7" s="8" t="s">
        <v>3</v>
      </c>
      <c r="N7" s="12" t="s">
        <v>10</v>
      </c>
      <c r="O7" s="12">
        <v>1.001389</v>
      </c>
    </row>
    <row r="8" spans="2:15" s="4" customFormat="1" ht="16.5">
      <c r="B8" s="5"/>
      <c r="C8" s="6"/>
      <c r="D8" s="6"/>
      <c r="E8" s="6"/>
      <c r="F8" s="6"/>
      <c r="G8" s="6"/>
      <c r="H8" s="5"/>
      <c r="I8" s="6"/>
      <c r="J8" s="6"/>
      <c r="K8" s="6"/>
      <c r="L8" s="6"/>
      <c r="N8" s="12" t="s">
        <v>11</v>
      </c>
      <c r="O8" s="12">
        <v>1.001762</v>
      </c>
    </row>
    <row r="9" spans="2:12" ht="16.5">
      <c r="B9" s="19">
        <v>1</v>
      </c>
      <c r="C9" s="20">
        <f>SQRT(C$3^2+$B9^2)/$B9-1</f>
        <v>1.305604915291525E-07</v>
      </c>
      <c r="D9" s="20">
        <f>SQRT(D$3^2+$B9^2)/$B9-1</f>
        <v>0.005570728492034105</v>
      </c>
      <c r="E9" s="20">
        <f aca="true" t="shared" si="0" ref="E9:F32">SQRT(E$3^2+$B9^2)/$B9-1</f>
        <v>0.009697063479933155</v>
      </c>
      <c r="F9" s="20">
        <f t="shared" si="0"/>
        <v>0.3710740315533658</v>
      </c>
      <c r="G9" s="21"/>
      <c r="H9" s="22">
        <v>1</v>
      </c>
      <c r="I9" s="23">
        <f aca="true" t="shared" si="1" ref="I9:I37">C9/$K$3*14.7</f>
        <v>0.006440400085498462</v>
      </c>
      <c r="J9" s="23">
        <f aca="true" t="shared" si="2" ref="J9:J37">D9/$K$3*14.7</f>
        <v>274.79768064731996</v>
      </c>
      <c r="K9" s="23">
        <f aca="true" t="shared" si="3" ref="K9:K37">E9/$K$3*14.7</f>
        <v>478.34507770140056</v>
      </c>
      <c r="L9" s="23">
        <f aca="true" t="shared" si="4" ref="L9:L37">F9/$K$3*14.7</f>
        <v>18304.658603471402</v>
      </c>
    </row>
    <row r="10" spans="2:12" s="9" customFormat="1" ht="16.5">
      <c r="B10" s="19">
        <v>2</v>
      </c>
      <c r="C10" s="20">
        <f aca="true" t="shared" si="5" ref="C10:F37">SQRT(C$3^2+$B10^2)/$B10-1</f>
        <v>3.264012460313381E-08</v>
      </c>
      <c r="D10" s="20">
        <f t="shared" si="5"/>
        <v>0.0013955874178794847</v>
      </c>
      <c r="E10" s="20">
        <f t="shared" si="0"/>
        <v>0.002433060109252372</v>
      </c>
      <c r="F10" s="20">
        <f t="shared" si="0"/>
        <v>0.10451844710715452</v>
      </c>
      <c r="G10" s="21"/>
      <c r="H10" s="22">
        <v>2</v>
      </c>
      <c r="I10" s="23">
        <f t="shared" si="1"/>
        <v>0.00161010010626197</v>
      </c>
      <c r="J10" s="23">
        <f t="shared" si="2"/>
        <v>68.8427350430484</v>
      </c>
      <c r="K10" s="23">
        <f t="shared" si="3"/>
        <v>120.0200792147982</v>
      </c>
      <c r="L10" s="23">
        <f t="shared" si="4"/>
        <v>5155.7757465609775</v>
      </c>
    </row>
    <row r="11" spans="2:12" ht="16.5">
      <c r="B11" s="24">
        <v>3</v>
      </c>
      <c r="C11" s="25">
        <f t="shared" si="5"/>
        <v>1.4506722267881855E-08</v>
      </c>
      <c r="D11" s="25">
        <f t="shared" si="5"/>
        <v>0.0006205013779088109</v>
      </c>
      <c r="E11" s="25">
        <f t="shared" si="0"/>
        <v>0.0010820900960675228</v>
      </c>
      <c r="F11" s="25">
        <f t="shared" si="0"/>
        <v>0.04774063796554362</v>
      </c>
      <c r="G11" s="26"/>
      <c r="H11" s="27">
        <v>3</v>
      </c>
      <c r="I11" s="28">
        <f t="shared" si="1"/>
        <v>0.0007156000581807492</v>
      </c>
      <c r="J11" s="28">
        <f t="shared" si="2"/>
        <v>30.608625017649395</v>
      </c>
      <c r="K11" s="28">
        <f t="shared" si="3"/>
        <v>53.37826983957243</v>
      </c>
      <c r="L11" s="28">
        <f t="shared" si="4"/>
        <v>2354.991201656011</v>
      </c>
    </row>
    <row r="12" spans="2:12" s="9" customFormat="1" ht="16.5">
      <c r="B12" s="19">
        <v>4</v>
      </c>
      <c r="C12" s="20">
        <f t="shared" si="5"/>
        <v>8.160031095272302E-09</v>
      </c>
      <c r="D12" s="20">
        <f t="shared" si="5"/>
        <v>0.00034907938429173946</v>
      </c>
      <c r="E12" s="20">
        <f t="shared" si="0"/>
        <v>0.0006088196693052605</v>
      </c>
      <c r="F12" s="20">
        <f t="shared" si="0"/>
        <v>0.027127182972001673</v>
      </c>
      <c r="G12" s="21"/>
      <c r="H12" s="22">
        <v>4</v>
      </c>
      <c r="I12" s="23">
        <f t="shared" si="1"/>
        <v>0.00040252502382719075</v>
      </c>
      <c r="J12" s="23">
        <f t="shared" si="2"/>
        <v>17.21968774861936</v>
      </c>
      <c r="K12" s="23">
        <f t="shared" si="3"/>
        <v>30.03237966036017</v>
      </c>
      <c r="L12" s="23">
        <f t="shared" si="4"/>
        <v>1338.1529855316262</v>
      </c>
    </row>
    <row r="13" spans="2:12" ht="16.5">
      <c r="B13" s="19">
        <v>5</v>
      </c>
      <c r="C13" s="20">
        <f t="shared" si="5"/>
        <v>5.222420051964605E-09</v>
      </c>
      <c r="D13" s="20">
        <f t="shared" si="5"/>
        <v>0.00022342484067028323</v>
      </c>
      <c r="E13" s="20">
        <f t="shared" si="0"/>
        <v>0.000389687271915129</v>
      </c>
      <c r="F13" s="20">
        <f t="shared" si="0"/>
        <v>0.01744472085710891</v>
      </c>
      <c r="G13" s="21"/>
      <c r="H13" s="22">
        <v>5</v>
      </c>
      <c r="I13" s="23">
        <f t="shared" si="1"/>
        <v>0.00025761602269758286</v>
      </c>
      <c r="J13" s="23">
        <f t="shared" si="2"/>
        <v>11.021292476017326</v>
      </c>
      <c r="K13" s="23">
        <f t="shared" si="3"/>
        <v>19.222828513934214</v>
      </c>
      <c r="L13" s="23">
        <f t="shared" si="4"/>
        <v>860.5281765083924</v>
      </c>
    </row>
    <row r="14" spans="2:12" s="9" customFormat="1" ht="16.5">
      <c r="B14" s="19">
        <v>6</v>
      </c>
      <c r="C14" s="20">
        <f t="shared" si="5"/>
        <v>3.6266805114593126E-09</v>
      </c>
      <c r="D14" s="20">
        <f t="shared" si="5"/>
        <v>0.00015516143468685684</v>
      </c>
      <c r="E14" s="20">
        <f t="shared" si="0"/>
        <v>0.00027063226797663376</v>
      </c>
      <c r="F14" s="20">
        <f t="shared" si="0"/>
        <v>0.012146289382671815</v>
      </c>
      <c r="G14" s="21"/>
      <c r="H14" s="22">
        <v>6</v>
      </c>
      <c r="I14" s="23">
        <f t="shared" si="1"/>
        <v>0.00017890001180688556</v>
      </c>
      <c r="J14" s="23">
        <f t="shared" si="2"/>
        <v>7.653936543277838</v>
      </c>
      <c r="K14" s="23">
        <f t="shared" si="3"/>
        <v>13.349981004216497</v>
      </c>
      <c r="L14" s="23">
        <f t="shared" si="4"/>
        <v>599.1625970646835</v>
      </c>
    </row>
    <row r="15" spans="2:12" ht="16.5">
      <c r="B15" s="19">
        <v>7</v>
      </c>
      <c r="C15" s="20">
        <f t="shared" si="5"/>
        <v>2.6644999540081926E-09</v>
      </c>
      <c r="D15" s="20">
        <f t="shared" si="5"/>
        <v>0.00011399850217075347</v>
      </c>
      <c r="E15" s="20">
        <f t="shared" si="0"/>
        <v>0.0001988390070348789</v>
      </c>
      <c r="F15" s="20">
        <f t="shared" si="0"/>
        <v>0.008938055581213522</v>
      </c>
      <c r="G15" s="21"/>
      <c r="H15" s="22">
        <v>7</v>
      </c>
      <c r="I15" s="23">
        <f t="shared" si="1"/>
        <v>0.00013143674269771956</v>
      </c>
      <c r="J15" s="23">
        <f t="shared" si="2"/>
        <v>5.623416046678108</v>
      </c>
      <c r="K15" s="23">
        <f t="shared" si="3"/>
        <v>9.80850135373396</v>
      </c>
      <c r="L15" s="23">
        <f t="shared" si="4"/>
        <v>440.9040840397274</v>
      </c>
    </row>
    <row r="16" spans="2:12" s="10" customFormat="1" ht="16.5">
      <c r="B16" s="24">
        <v>8</v>
      </c>
      <c r="C16" s="25">
        <f t="shared" si="5"/>
        <v>2.0400077183069243E-09</v>
      </c>
      <c r="D16" s="25">
        <f t="shared" si="5"/>
        <v>8.728126911505818E-05</v>
      </c>
      <c r="E16" s="25">
        <f t="shared" si="0"/>
        <v>0.00015223966154276347</v>
      </c>
      <c r="F16" s="25">
        <f t="shared" si="0"/>
        <v>0.006850317822862939</v>
      </c>
      <c r="G16" s="26"/>
      <c r="H16" s="27">
        <v>8</v>
      </c>
      <c r="I16" s="28">
        <f t="shared" si="1"/>
        <v>0.00010063125321849593</v>
      </c>
      <c r="J16" s="28">
        <f t="shared" si="2"/>
        <v>4.305485422789783</v>
      </c>
      <c r="K16" s="28">
        <f t="shared" si="3"/>
        <v>7.509808807646386</v>
      </c>
      <c r="L16" s="28">
        <f t="shared" si="4"/>
        <v>337.9183624029705</v>
      </c>
    </row>
    <row r="17" spans="2:12" s="1" customFormat="1" ht="16.5">
      <c r="B17" s="24">
        <v>9</v>
      </c>
      <c r="C17" s="25">
        <f t="shared" si="5"/>
        <v>1.61185820246601E-09</v>
      </c>
      <c r="D17" s="25">
        <f t="shared" si="5"/>
        <v>6.896360966468507E-05</v>
      </c>
      <c r="E17" s="25">
        <f t="shared" si="0"/>
        <v>0.00012029004910263374</v>
      </c>
      <c r="F17" s="25">
        <f t="shared" si="0"/>
        <v>0.005416466746461346</v>
      </c>
      <c r="G17" s="26"/>
      <c r="H17" s="27">
        <v>9</v>
      </c>
      <c r="I17" s="28">
        <f t="shared" si="1"/>
        <v>7.951112609479982E-05</v>
      </c>
      <c r="J17" s="28">
        <f t="shared" si="2"/>
        <v>3.401896181445874</v>
      </c>
      <c r="K17" s="28">
        <f t="shared" si="3"/>
        <v>5.933770878552738</v>
      </c>
      <c r="L17" s="28">
        <f t="shared" si="4"/>
        <v>267.1881247415496</v>
      </c>
    </row>
    <row r="18" spans="2:12" s="10" customFormat="1" ht="16.5">
      <c r="B18" s="24">
        <v>10</v>
      </c>
      <c r="C18" s="25">
        <f t="shared" si="5"/>
        <v>1.30560495748E-09</v>
      </c>
      <c r="D18" s="25">
        <f t="shared" si="5"/>
        <v>5.58608897804902E-05</v>
      </c>
      <c r="E18" s="25">
        <f t="shared" si="0"/>
        <v>9.743605310785775E-05</v>
      </c>
      <c r="F18" s="25">
        <f t="shared" si="0"/>
        <v>0.004389585768391102</v>
      </c>
      <c r="G18" s="26"/>
      <c r="H18" s="27">
        <v>10</v>
      </c>
      <c r="I18" s="28">
        <f t="shared" si="1"/>
        <v>6.440400293609396E-05</v>
      </c>
      <c r="J18" s="28">
        <f t="shared" si="2"/>
        <v>2.7555539589704896</v>
      </c>
      <c r="K18" s="28">
        <f t="shared" si="3"/>
        <v>4.806409331159426</v>
      </c>
      <c r="L18" s="28">
        <f t="shared" si="4"/>
        <v>216.5332577025141</v>
      </c>
    </row>
    <row r="19" spans="2:12" s="1" customFormat="1" ht="16.5">
      <c r="B19" s="24">
        <v>12</v>
      </c>
      <c r="C19" s="25">
        <f t="shared" si="5"/>
        <v>9.066700723536769E-10</v>
      </c>
      <c r="D19" s="25">
        <f t="shared" si="5"/>
        <v>3.879261562200753E-05</v>
      </c>
      <c r="E19" s="25">
        <f t="shared" si="0"/>
        <v>6.76649329507395E-05</v>
      </c>
      <c r="F19" s="25">
        <f t="shared" si="0"/>
        <v>0.0030503615361381353</v>
      </c>
      <c r="G19" s="26"/>
      <c r="H19" s="27">
        <v>12</v>
      </c>
      <c r="I19" s="28">
        <f t="shared" si="1"/>
        <v>4.472500021341963E-05</v>
      </c>
      <c r="J19" s="28">
        <f t="shared" si="2"/>
        <v>1.9135954686023853</v>
      </c>
      <c r="K19" s="28">
        <f t="shared" si="3"/>
        <v>3.3378339408586264</v>
      </c>
      <c r="L19" s="28">
        <f t="shared" si="4"/>
        <v>150.4708542994315</v>
      </c>
    </row>
    <row r="20" spans="2:12" s="10" customFormat="1" ht="16.5">
      <c r="B20" s="24">
        <v>14</v>
      </c>
      <c r="C20" s="25">
        <f t="shared" si="5"/>
        <v>6.661249329908969E-10</v>
      </c>
      <c r="D20" s="25">
        <f t="shared" si="5"/>
        <v>2.8500843850975954E-05</v>
      </c>
      <c r="E20" s="25">
        <f t="shared" si="0"/>
        <v>4.9713458163624935E-05</v>
      </c>
      <c r="F20" s="25">
        <f t="shared" si="0"/>
        <v>0.0022419867477114774</v>
      </c>
      <c r="G20" s="26"/>
      <c r="H20" s="27">
        <v>14</v>
      </c>
      <c r="I20" s="28">
        <f t="shared" si="1"/>
        <v>3.285918293612814E-05</v>
      </c>
      <c r="J20" s="28">
        <f t="shared" si="2"/>
        <v>1.4059141094273373</v>
      </c>
      <c r="K20" s="28">
        <f t="shared" si="3"/>
        <v>2.4523081711586796</v>
      </c>
      <c r="L20" s="28">
        <f t="shared" si="4"/>
        <v>110.59464829315006</v>
      </c>
    </row>
    <row r="21" spans="2:12" s="1" customFormat="1" ht="16.5">
      <c r="B21" s="24">
        <v>16</v>
      </c>
      <c r="C21" s="25">
        <f t="shared" si="5"/>
        <v>5.100018185544286E-10</v>
      </c>
      <c r="D21" s="25">
        <f t="shared" si="5"/>
        <v>2.1821031452429196E-05</v>
      </c>
      <c r="E21" s="25">
        <f t="shared" si="0"/>
        <v>3.806208813861289E-05</v>
      </c>
      <c r="F21" s="25">
        <f t="shared" si="0"/>
        <v>0.0017169713172477952</v>
      </c>
      <c r="G21" s="26"/>
      <c r="H21" s="27">
        <v>16</v>
      </c>
      <c r="I21" s="28">
        <f t="shared" si="1"/>
        <v>2.515780782802047E-05</v>
      </c>
      <c r="J21" s="28">
        <f t="shared" si="2"/>
        <v>1.076406585069494</v>
      </c>
      <c r="K21" s="28">
        <f t="shared" si="3"/>
        <v>1.8775593813342604</v>
      </c>
      <c r="L21" s="28">
        <f t="shared" si="4"/>
        <v>84.69623611927044</v>
      </c>
    </row>
    <row r="22" spans="2:12" s="10" customFormat="1" ht="16.5">
      <c r="B22" s="24">
        <v>20</v>
      </c>
      <c r="C22" s="25">
        <f t="shared" si="5"/>
        <v>3.2640135039230245E-10</v>
      </c>
      <c r="D22" s="25">
        <f t="shared" si="5"/>
        <v>1.39655149822282E-05</v>
      </c>
      <c r="E22" s="25">
        <f t="shared" si="0"/>
        <v>2.4359903297632712E-05</v>
      </c>
      <c r="F22" s="25">
        <f t="shared" si="0"/>
        <v>0.0010992008787140684</v>
      </c>
      <c r="G22" s="26"/>
      <c r="H22" s="27">
        <v>20</v>
      </c>
      <c r="I22" s="28">
        <f t="shared" si="1"/>
        <v>1.6101006210626997E-05</v>
      </c>
      <c r="J22" s="28">
        <f t="shared" si="2"/>
        <v>0.688902920264277</v>
      </c>
      <c r="K22" s="28">
        <f t="shared" si="3"/>
        <v>1.2016462364939626</v>
      </c>
      <c r="L22" s="28">
        <f t="shared" si="4"/>
        <v>54.222325225157064</v>
      </c>
    </row>
    <row r="23" spans="2:12" s="1" customFormat="1" ht="16.5">
      <c r="B23" s="24">
        <v>22</v>
      </c>
      <c r="C23" s="25">
        <f t="shared" si="5"/>
        <v>2.6975310873922353E-10</v>
      </c>
      <c r="D23" s="25">
        <f t="shared" si="5"/>
        <v>1.1541761906208592E-05</v>
      </c>
      <c r="E23" s="25">
        <f t="shared" si="0"/>
        <v>2.0132194041622142E-05</v>
      </c>
      <c r="F23" s="25">
        <f t="shared" si="0"/>
        <v>0.0009085170504505857</v>
      </c>
      <c r="G23" s="26"/>
      <c r="H23" s="27">
        <v>22</v>
      </c>
      <c r="I23" s="28">
        <f t="shared" si="1"/>
        <v>1.3306613082102637E-05</v>
      </c>
      <c r="J23" s="28">
        <f t="shared" si="2"/>
        <v>0.5693419463800883</v>
      </c>
      <c r="K23" s="28">
        <f t="shared" si="3"/>
        <v>0.9930981624558574</v>
      </c>
      <c r="L23" s="28">
        <f t="shared" si="4"/>
        <v>44.8161095356497</v>
      </c>
    </row>
    <row r="24" spans="2:12" s="10" customFormat="1" ht="16.5">
      <c r="B24" s="24">
        <v>24</v>
      </c>
      <c r="C24" s="25">
        <f t="shared" si="5"/>
        <v>2.2666757359957046E-10</v>
      </c>
      <c r="D24" s="25">
        <f t="shared" si="5"/>
        <v>9.698294985538425E-06</v>
      </c>
      <c r="E24" s="25">
        <f t="shared" si="0"/>
        <v>1.6916662468835497E-05</v>
      </c>
      <c r="F24" s="25">
        <f t="shared" si="0"/>
        <v>0.000763462035082707</v>
      </c>
      <c r="G24" s="26"/>
      <c r="H24" s="27">
        <v>24</v>
      </c>
      <c r="I24" s="28">
        <f t="shared" si="1"/>
        <v>1.1181252791656664E-05</v>
      </c>
      <c r="J24" s="28">
        <f t="shared" si="2"/>
        <v>0.478405826467835</v>
      </c>
      <c r="K24" s="28">
        <f t="shared" si="3"/>
        <v>0.8344796586975899</v>
      </c>
      <c r="L24" s="28">
        <f t="shared" si="4"/>
        <v>37.660711126563065</v>
      </c>
    </row>
    <row r="25" spans="2:12" s="1" customFormat="1" ht="16.5">
      <c r="B25" s="24">
        <v>26</v>
      </c>
      <c r="C25" s="25">
        <f t="shared" si="5"/>
        <v>1.931368398544464E-10</v>
      </c>
      <c r="D25" s="25">
        <f t="shared" si="5"/>
        <v>8.26364189165929E-06</v>
      </c>
      <c r="E25" s="25">
        <f t="shared" si="0"/>
        <v>1.4414215641744832E-05</v>
      </c>
      <c r="F25" s="25">
        <f t="shared" si="0"/>
        <v>0.0006505605748183818</v>
      </c>
      <c r="G25" s="26"/>
      <c r="H25" s="27">
        <v>26</v>
      </c>
      <c r="I25" s="28">
        <f t="shared" si="1"/>
        <v>9.527219952551551E-06</v>
      </c>
      <c r="J25" s="28">
        <f t="shared" si="2"/>
        <v>0.40763602619930056</v>
      </c>
      <c r="K25" s="28">
        <f t="shared" si="3"/>
        <v>0.7110368118578827</v>
      </c>
      <c r="L25" s="28">
        <f t="shared" si="4"/>
        <v>32.09141090547051</v>
      </c>
    </row>
    <row r="26" spans="2:12" s="10" customFormat="1" ht="16.5">
      <c r="B26" s="24">
        <v>30</v>
      </c>
      <c r="C26" s="25">
        <f t="shared" si="5"/>
        <v>1.4506729151264608E-10</v>
      </c>
      <c r="D26" s="25">
        <f t="shared" si="5"/>
        <v>6.206919626050578E-06</v>
      </c>
      <c r="E26" s="25">
        <f t="shared" si="0"/>
        <v>1.0826696946741876E-05</v>
      </c>
      <c r="F26" s="25">
        <f t="shared" si="0"/>
        <v>0.0004886828167744994</v>
      </c>
      <c r="G26" s="26"/>
      <c r="H26" s="27">
        <v>30</v>
      </c>
      <c r="I26" s="28">
        <f t="shared" si="1"/>
        <v>7.15600397730167E-06</v>
      </c>
      <c r="J26" s="28">
        <f t="shared" si="2"/>
        <v>0.3061802634326963</v>
      </c>
      <c r="K26" s="28">
        <f t="shared" si="3"/>
        <v>0.5340686077755221</v>
      </c>
      <c r="L26" s="28">
        <f t="shared" si="4"/>
        <v>24.10616579390987</v>
      </c>
    </row>
    <row r="27" spans="2:12" s="1" customFormat="1" ht="16.5">
      <c r="B27" s="24">
        <v>32</v>
      </c>
      <c r="C27" s="25">
        <f t="shared" si="5"/>
        <v>1.2750045463860715E-10</v>
      </c>
      <c r="D27" s="25">
        <f t="shared" si="5"/>
        <v>5.455302502621606E-06</v>
      </c>
      <c r="E27" s="25">
        <f t="shared" si="0"/>
        <v>9.515657851233428E-06</v>
      </c>
      <c r="F27" s="25">
        <f t="shared" si="0"/>
        <v>0.00042951908480293177</v>
      </c>
      <c r="G27" s="26"/>
      <c r="H27" s="27">
        <v>33</v>
      </c>
      <c r="I27" s="28">
        <f t="shared" si="1"/>
        <v>6.2894519570051175E-06</v>
      </c>
      <c r="J27" s="28">
        <f t="shared" si="2"/>
        <v>0.2691038482836833</v>
      </c>
      <c r="K27" s="28">
        <f t="shared" si="3"/>
        <v>0.46939654501050804</v>
      </c>
      <c r="L27" s="28">
        <f t="shared" si="4"/>
        <v>21.18768639799697</v>
      </c>
    </row>
    <row r="28" spans="2:12" s="10" customFormat="1" ht="16.5">
      <c r="B28" s="24">
        <v>40</v>
      </c>
      <c r="C28" s="25">
        <f t="shared" si="5"/>
        <v>8.160028208692438E-11</v>
      </c>
      <c r="D28" s="25">
        <f t="shared" si="5"/>
        <v>3.4913970301531094E-06</v>
      </c>
      <c r="E28" s="25">
        <f t="shared" si="0"/>
        <v>6.090031455796563E-06</v>
      </c>
      <c r="F28" s="25">
        <f t="shared" si="0"/>
        <v>0.00027491346129449035</v>
      </c>
      <c r="G28" s="26"/>
      <c r="H28" s="27">
        <v>40</v>
      </c>
      <c r="I28" s="28">
        <f t="shared" si="1"/>
        <v>4.025248814354994E-06</v>
      </c>
      <c r="J28" s="28">
        <f t="shared" si="2"/>
        <v>0.17222663202433125</v>
      </c>
      <c r="K28" s="28">
        <f t="shared" si="3"/>
        <v>0.3004143033564076</v>
      </c>
      <c r="L28" s="28">
        <f t="shared" si="4"/>
        <v>13.561167386003383</v>
      </c>
    </row>
    <row r="29" spans="2:12" s="1" customFormat="1" ht="16.5">
      <c r="B29" s="24">
        <v>50</v>
      </c>
      <c r="C29" s="25">
        <f t="shared" si="5"/>
        <v>5.222422494455259E-11</v>
      </c>
      <c r="D29" s="25">
        <f t="shared" si="5"/>
        <v>2.2344955035169534E-06</v>
      </c>
      <c r="E29" s="25">
        <f t="shared" si="0"/>
        <v>3.8976244041144525E-06</v>
      </c>
      <c r="F29" s="25">
        <f t="shared" si="0"/>
        <v>0.00017595332021458354</v>
      </c>
      <c r="G29" s="26"/>
      <c r="H29" s="27">
        <v>50</v>
      </c>
      <c r="I29" s="28">
        <f t="shared" si="1"/>
        <v>2.576161431828601E-06</v>
      </c>
      <c r="J29" s="28">
        <f t="shared" si="2"/>
        <v>0.11022511376409133</v>
      </c>
      <c r="K29" s="28">
        <f t="shared" si="3"/>
        <v>0.1922653649009478</v>
      </c>
      <c r="L29" s="28">
        <f t="shared" si="4"/>
        <v>8.679576534075094</v>
      </c>
    </row>
    <row r="30" spans="2:12" s="1" customFormat="1" ht="16.5">
      <c r="B30" s="24">
        <v>60</v>
      </c>
      <c r="C30" s="25">
        <f t="shared" si="5"/>
        <v>3.626676736701029E-11</v>
      </c>
      <c r="D30" s="25">
        <f t="shared" si="5"/>
        <v>1.5517335181236547E-06</v>
      </c>
      <c r="E30" s="25">
        <f t="shared" si="0"/>
        <v>2.706685225728478E-06</v>
      </c>
      <c r="F30" s="25">
        <f t="shared" si="0"/>
        <v>0.0001221930899799606</v>
      </c>
      <c r="G30" s="26"/>
      <c r="H30" s="27">
        <v>60</v>
      </c>
      <c r="I30" s="28">
        <f t="shared" si="1"/>
        <v>1.788998256023662E-06</v>
      </c>
      <c r="J30" s="28">
        <f t="shared" si="2"/>
        <v>0.07654524401482457</v>
      </c>
      <c r="K30" s="28">
        <f t="shared" si="3"/>
        <v>0.1335176940208343</v>
      </c>
      <c r="L30" s="28">
        <f t="shared" si="4"/>
        <v>6.02764571377658</v>
      </c>
    </row>
    <row r="31" spans="2:12" s="1" customFormat="1" ht="16.5">
      <c r="B31" s="24">
        <v>66</v>
      </c>
      <c r="C31" s="25">
        <f t="shared" si="5"/>
        <v>2.997269099580535E-11</v>
      </c>
      <c r="D31" s="25">
        <f t="shared" si="5"/>
        <v>1.282424567872198E-06</v>
      </c>
      <c r="E31" s="25">
        <f t="shared" si="0"/>
        <v>2.2369304641944865E-06</v>
      </c>
      <c r="F31" s="25">
        <f t="shared" si="0"/>
        <v>0.00010098709547734508</v>
      </c>
      <c r="G31" s="26"/>
      <c r="H31" s="27">
        <v>66</v>
      </c>
      <c r="I31" s="28">
        <f t="shared" si="1"/>
        <v>1.478518649793083E-06</v>
      </c>
      <c r="J31" s="28">
        <f t="shared" si="2"/>
        <v>0.06326054076416547</v>
      </c>
      <c r="K31" s="28">
        <f t="shared" si="3"/>
        <v>0.11034522759617098</v>
      </c>
      <c r="L31" s="28">
        <f t="shared" si="4"/>
        <v>4.981578199721385</v>
      </c>
    </row>
    <row r="32" spans="2:12" s="1" customFormat="1" ht="16.5">
      <c r="B32" s="24">
        <v>70</v>
      </c>
      <c r="C32" s="25">
        <f t="shared" si="5"/>
        <v>2.6644908501793907E-11</v>
      </c>
      <c r="D32" s="25">
        <f t="shared" si="5"/>
        <v>1.1400493502566889E-06</v>
      </c>
      <c r="E32" s="25">
        <f t="shared" si="0"/>
        <v>1.9885857778234595E-06</v>
      </c>
      <c r="F32" s="25">
        <f t="shared" si="0"/>
        <v>8.977597013770655E-05</v>
      </c>
      <c r="G32" s="26"/>
      <c r="H32" s="27">
        <v>70</v>
      </c>
      <c r="I32" s="28">
        <f t="shared" si="1"/>
        <v>1.3143629361623168E-06</v>
      </c>
      <c r="J32" s="28">
        <f t="shared" si="2"/>
        <v>0.05623733372071586</v>
      </c>
      <c r="K32" s="28">
        <f t="shared" si="3"/>
        <v>0.09809466756377468</v>
      </c>
      <c r="L32" s="28">
        <f t="shared" si="4"/>
        <v>4.428546177933847</v>
      </c>
    </row>
    <row r="33" spans="2:12" s="1" customFormat="1" ht="16.5">
      <c r="B33" s="24">
        <v>80</v>
      </c>
      <c r="C33" s="25">
        <f t="shared" si="5"/>
        <v>2.0400126032882326E-11</v>
      </c>
      <c r="D33" s="25">
        <f t="shared" si="5"/>
        <v>8.728504004018589E-07</v>
      </c>
      <c r="E33" s="25">
        <f t="shared" si="5"/>
        <v>1.5225113410011204E-06</v>
      </c>
      <c r="F33" s="25">
        <f t="shared" si="5"/>
        <v>6.873545021890415E-05</v>
      </c>
      <c r="G33" s="26"/>
      <c r="H33" s="27">
        <v>80</v>
      </c>
      <c r="I33" s="28">
        <f t="shared" si="1"/>
        <v>1.006314941890504E-06</v>
      </c>
      <c r="J33" s="28">
        <f t="shared" si="2"/>
        <v>0.04305671438223935</v>
      </c>
      <c r="K33" s="28">
        <f t="shared" si="3"/>
        <v>0.07510374735810896</v>
      </c>
      <c r="L33" s="28">
        <f t="shared" si="4"/>
        <v>3.390641336301648</v>
      </c>
    </row>
    <row r="34" spans="2:12" s="1" customFormat="1" ht="16.5">
      <c r="B34" s="24">
        <v>90</v>
      </c>
      <c r="C34" s="25">
        <f t="shared" si="5"/>
        <v>1.6118661960717873E-11</v>
      </c>
      <c r="D34" s="25">
        <f t="shared" si="5"/>
        <v>6.896596387306886E-07</v>
      </c>
      <c r="E34" s="25">
        <f t="shared" si="5"/>
        <v>1.2029721159212414E-06</v>
      </c>
      <c r="F34" s="25">
        <f t="shared" si="5"/>
        <v>5.4309883243064405E-05</v>
      </c>
      <c r="G34" s="26"/>
      <c r="H34" s="27">
        <v>90</v>
      </c>
      <c r="I34" s="28">
        <f t="shared" si="1"/>
        <v>7.951152041025259E-07</v>
      </c>
      <c r="J34" s="28">
        <f t="shared" si="2"/>
        <v>0.03402012311859437</v>
      </c>
      <c r="K34" s="28">
        <f t="shared" si="3"/>
        <v>0.059341241959873316</v>
      </c>
      <c r="L34" s="28">
        <f t="shared" si="4"/>
        <v>2.6790445760840496</v>
      </c>
    </row>
    <row r="35" spans="2:12" s="1" customFormat="1" ht="16.5">
      <c r="B35" s="24">
        <v>100</v>
      </c>
      <c r="C35" s="25">
        <f t="shared" si="5"/>
        <v>1.3056000724986916E-11</v>
      </c>
      <c r="D35" s="25">
        <f t="shared" si="5"/>
        <v>5.586243438937544E-07</v>
      </c>
      <c r="E35" s="25">
        <f t="shared" si="5"/>
        <v>9.744075253337314E-07</v>
      </c>
      <c r="F35" s="25">
        <f t="shared" si="5"/>
        <v>4.399123238574276E-05</v>
      </c>
      <c r="G35" s="26"/>
      <c r="H35" s="27">
        <v>100</v>
      </c>
      <c r="I35" s="28">
        <f t="shared" si="1"/>
        <v>6.440376196553949E-07</v>
      </c>
      <c r="J35" s="28">
        <f t="shared" si="2"/>
        <v>0.027556301527644933</v>
      </c>
      <c r="K35" s="28">
        <f t="shared" si="3"/>
        <v>0.0480664114845834</v>
      </c>
      <c r="L35" s="28">
        <f t="shared" si="4"/>
        <v>2.170037302249727</v>
      </c>
    </row>
    <row r="36" spans="2:12" s="1" customFormat="1" ht="16.5">
      <c r="B36" s="24">
        <v>110</v>
      </c>
      <c r="C36" s="25">
        <f t="shared" si="5"/>
        <v>1.0790257576331896E-11</v>
      </c>
      <c r="D36" s="25">
        <f t="shared" si="5"/>
        <v>4.6167303402455673E-07</v>
      </c>
      <c r="E36" s="25">
        <f t="shared" si="5"/>
        <v>8.052955435822184E-07</v>
      </c>
      <c r="F36" s="25">
        <f t="shared" si="5"/>
        <v>3.6356529184100594E-05</v>
      </c>
      <c r="G36" s="26"/>
      <c r="H36" s="27">
        <v>110</v>
      </c>
      <c r="I36" s="28">
        <f t="shared" si="1"/>
        <v>5.322710952083184E-07</v>
      </c>
      <c r="J36" s="28">
        <f t="shared" si="2"/>
        <v>0.022773804027385852</v>
      </c>
      <c r="K36" s="28">
        <f t="shared" si="3"/>
        <v>0.03972431037133762</v>
      </c>
      <c r="L36" s="28">
        <f t="shared" si="4"/>
        <v>1.7934261040479154</v>
      </c>
    </row>
    <row r="37" spans="2:12" s="1" customFormat="1" ht="16.5">
      <c r="B37" s="24">
        <v>120</v>
      </c>
      <c r="C37" s="25">
        <f t="shared" si="5"/>
        <v>9.066747352903803E-12</v>
      </c>
      <c r="D37" s="25">
        <f t="shared" si="5"/>
        <v>3.879336054612992E-07</v>
      </c>
      <c r="E37" s="25">
        <f t="shared" si="5"/>
        <v>6.766719933271048E-07</v>
      </c>
      <c r="F37" s="25">
        <f t="shared" si="5"/>
        <v>3.054967224769278E-05</v>
      </c>
      <c r="G37" s="26"/>
      <c r="H37" s="27">
        <v>120</v>
      </c>
      <c r="I37" s="28">
        <f t="shared" si="1"/>
        <v>4.4725230230767087E-07</v>
      </c>
      <c r="J37" s="28">
        <f t="shared" si="2"/>
        <v>0.019136322148594287</v>
      </c>
      <c r="K37" s="28">
        <f t="shared" si="3"/>
        <v>0.0333794573889545</v>
      </c>
      <c r="L37" s="28">
        <f t="shared" si="4"/>
        <v>1.5069804766479327</v>
      </c>
    </row>
    <row r="40" spans="3:8" ht="12">
      <c r="C40" s="18" t="s">
        <v>18</v>
      </c>
      <c r="D40" s="18"/>
      <c r="E40" s="18"/>
      <c r="F40" s="18"/>
      <c r="G40" s="18"/>
      <c r="H40" s="18"/>
    </row>
  </sheetData>
  <sheetProtection/>
  <mergeCells count="4">
    <mergeCell ref="I5:L5"/>
    <mergeCell ref="I3:J3"/>
    <mergeCell ref="C40:H40"/>
    <mergeCell ref="C5:F5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Yuichi Kubota</dc:creator>
  <cp:keywords/>
  <dc:description/>
  <cp:lastModifiedBy>Erik Ramberg</cp:lastModifiedBy>
  <dcterms:created xsi:type="dcterms:W3CDTF">2004-07-12T22:46:40Z</dcterms:created>
  <dcterms:modified xsi:type="dcterms:W3CDTF">2012-02-06T02:39:33Z</dcterms:modified>
  <cp:category/>
  <cp:version/>
  <cp:contentType/>
  <cp:contentStatus/>
</cp:coreProperties>
</file>